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XOR - Website\IR_input_for website\1. Master files for Website\"/>
    </mc:Choice>
  </mc:AlternateContent>
  <bookViews>
    <workbookView xWindow="0" yWindow="0" windowWidth="14380" windowHeight="3690" activeTab="1"/>
  </bookViews>
  <sheets>
    <sheet name="30 June 2019" sheetId="3" r:id="rId1"/>
    <sheet name="31 December 2018" sheetId="1"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3" l="1"/>
  <c r="D13" i="3"/>
  <c r="D6" i="3"/>
  <c r="D16" i="3" s="1"/>
  <c r="D18" i="3" s="1"/>
  <c r="D20" i="3" s="1"/>
  <c r="I20" i="1" l="1"/>
  <c r="D13" i="1"/>
  <c r="D6" i="1"/>
  <c r="D16" i="1" s="1"/>
  <c r="D18" i="1" s="1"/>
  <c r="D20" i="1" s="1"/>
</calcChain>
</file>

<file path=xl/sharedStrings.xml><?xml version="1.0" encoding="utf-8"?>
<sst xmlns="http://schemas.openxmlformats.org/spreadsheetml/2006/main" count="116" uniqueCount="35">
  <si>
    <t>Ownership %</t>
  </si>
  <si>
    <t>Valuation methodology</t>
  </si>
  <si>
    <t>30/06/2019</t>
  </si>
  <si>
    <t>31/12/2018</t>
  </si>
  <si>
    <t>Investments</t>
  </si>
  <si>
    <t>PartnerRe</t>
  </si>
  <si>
    <t>Fair value by independent experts</t>
  </si>
  <si>
    <t>Ferrari</t>
  </si>
  <si>
    <t>Official market price</t>
  </si>
  <si>
    <t>Fiat Chrysler Automobiles</t>
  </si>
  <si>
    <t>CNH Industrial</t>
  </si>
  <si>
    <t>Juventus Football Club</t>
  </si>
  <si>
    <t>Other investments (a)</t>
  </si>
  <si>
    <t>Listed: at official market prices, Unlisted: available fair value</t>
  </si>
  <si>
    <t xml:space="preserve">Other Assets </t>
  </si>
  <si>
    <t>Cash and cash equivalents and Financial assets</t>
  </si>
  <si>
    <t>Treasury stock (b)</t>
  </si>
  <si>
    <t>Gross Asset Value</t>
  </si>
  <si>
    <t>Gross Debt</t>
  </si>
  <si>
    <t>Net Asset Value (NAV)</t>
  </si>
  <si>
    <t>NAV per Share in Euro (c)</t>
  </si>
  <si>
    <t>BREAKDOWN OF EXOR'S NET ASSET VALUE</t>
  </si>
  <si>
    <t xml:space="preserve">in US$ million </t>
  </si>
  <si>
    <t>NAV per Share in US$ (c)</t>
  </si>
  <si>
    <t>Number of shares</t>
  </si>
  <si>
    <t xml:space="preserve">in € million </t>
  </si>
  <si>
    <t>(b) Treasury stock includes shares held in treasury before the share buyback program launched on 14 November 2018.</t>
  </si>
  <si>
    <t>(b) Treasury stock includes shares held in treasury before the buyback program launched on 14 November 2018.</t>
  </si>
  <si>
    <t>(a) Other investments at 30 June 2019 include the stake in The Economist Group (€347 million), Welltec (€92 million), Exor Seeds (€25 million), Perella Weinberg (previously NocoA - €18 million), GEDI (€9 million) and financial investments (€3 million) among others. Financial investments previously classified under Other Assets have been reclassified under Other investments for presentation purposes. Exor Seeds refers only to the quota held directly by Exor S.A.</t>
  </si>
  <si>
    <t>(a) Other investments at 30 June 2019 include the stake in The Economist Group ($395 million), Welltec ($105 million), Exor Seeds ($28 million), Perella Weinberg (previously NocoA - $21 million), GEDI ($10 million) and financial investments ($3 million) among others. Financial investments previously classified under Other Assets have been reclassified under Other investments for presentation purposes. Exor Seeds refers only to the quota held directly by Exor S.A.</t>
  </si>
  <si>
    <t>(c) NAV per share at 30 June 2019 are based on 236,307,604 shares. Shares bought back in the context of the buyback program launched on 14 November 2018 are deducted from total issued shares.</t>
  </si>
  <si>
    <t xml:space="preserve">COMPOSITION OF EXOR'S GROSS ASSET VALUE </t>
  </si>
  <si>
    <t>(a) Other investments at 31 December 2018 included the stake in The Economist Group (€348 million), Welltec (€92 million), Exor Seeds (€22 million), Perella Weinberg (€21 million), GEDI (€10 million) and financial investments (€3 million) among others. Financial investments previously classified under Other Assets have been reclassified under Other investments for presentation purposes. Exor Seeds refers only to the quota held directly by Exor S.A.</t>
  </si>
  <si>
    <t>(c) NAV per share at 31 December 2018 based on 239,768,490 shares. Shares bought back in the context of the buyback program launched on 14 November 2018 are deducted from total issued shares.</t>
  </si>
  <si>
    <t>(a) Other investments at 31 December 2018 included the stake in The Economist Group ($400 million), Welltec ($106 million), Exor Seeds ($25 million), Perella Weinberg ($24 million), GEDI ($12 million) and financial investments ($4 million) among others. Financial investments previously classified under Other Assets have been reclassified under Other investments for presentation purposes. Exor Seeds refers only to the quota held directly by Exor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</si>
</sst>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09]d\-mmm\-yy;@"/>
    <numFmt numFmtId="165" formatCode="#,##0_ ;\(#,##0\)"/>
    <numFmt numFmtId="166" formatCode="#,##0.00_ ;\(#,##0.00\)"/>
  </numFmts>
  <fonts count="11" x14ac:knownFonts="1">
    <font>
      <sz val="11"/>
      <color theme="1"/>
      <name val="Calibri"/>
      <family val="2"/>
      <scheme val="minor"/>
    </font>
    <font>
      <sz val="10"/>
      <name val="Arial"/>
      <family val="2"/>
    </font>
    <font>
      <sz val="14"/>
      <name val="Arial"/>
      <family val="2"/>
    </font>
    <font>
      <b/>
      <sz val="14"/>
      <name val="Arial"/>
      <family val="2"/>
    </font>
    <font>
      <b/>
      <sz val="12"/>
      <color rgb="FF002060"/>
      <name val="Arial"/>
      <family val="2"/>
    </font>
    <font>
      <sz val="12"/>
      <color rgb="FF002060"/>
      <name val="Arial"/>
      <family val="2"/>
    </font>
    <font>
      <sz val="12"/>
      <color theme="1" tint="0.249977111117893"/>
      <name val="Arial"/>
      <family val="2"/>
    </font>
    <font>
      <b/>
      <sz val="12"/>
      <color theme="1" tint="0.249977111117893"/>
      <name val="Arial"/>
      <family val="2"/>
    </font>
    <font>
      <sz val="12"/>
      <name val="Arial"/>
      <family val="2"/>
    </font>
    <font>
      <sz val="9"/>
      <color theme="1" tint="0.249977111117893"/>
      <name val="Arial"/>
      <family val="2"/>
    </font>
    <font>
      <b/>
      <sz val="14"/>
      <color rgb="FF002060"/>
      <name val="Arial"/>
      <family val="2"/>
    </font>
  </fonts>
  <fills count="2">
    <fill>
      <patternFill patternType="none"/>
    </fill>
    <fill>
      <patternFill patternType="gray125"/>
    </fill>
  </fills>
  <borders count="7">
    <border>
      <left/>
      <right/>
      <top/>
      <bottom/>
      <diagonal/>
    </border>
    <border>
      <left/>
      <right/>
      <top style="thin">
        <color rgb="FF002060"/>
      </top>
      <bottom/>
      <diagonal/>
    </border>
    <border>
      <left/>
      <right/>
      <top/>
      <bottom style="thin">
        <color indexed="64"/>
      </bottom>
      <diagonal/>
    </border>
    <border>
      <left/>
      <right/>
      <top style="thin">
        <color indexed="64"/>
      </top>
      <bottom style="thin">
        <color indexed="64"/>
      </bottom>
      <diagonal/>
    </border>
    <border>
      <left/>
      <right/>
      <top style="thin">
        <color rgb="FF002060"/>
      </top>
      <bottom style="medium">
        <color rgb="FF002060"/>
      </bottom>
      <diagonal/>
    </border>
    <border>
      <left/>
      <right/>
      <top/>
      <bottom style="medium">
        <color rgb="FF002060"/>
      </bottom>
      <diagonal/>
    </border>
    <border>
      <left/>
      <right/>
      <top style="medium">
        <color rgb="FF002060"/>
      </top>
      <bottom style="thin">
        <color indexed="64"/>
      </bottom>
      <diagonal/>
    </border>
  </borders>
  <cellStyleXfs count="2">
    <xf numFmtId="0" fontId="0" fillId="0" borderId="0"/>
    <xf numFmtId="0" fontId="1" fillId="0" borderId="0"/>
  </cellStyleXfs>
  <cellXfs count="48">
    <xf numFmtId="0" fontId="0" fillId="0" borderId="0" xfId="0"/>
    <xf numFmtId="0" fontId="1" fillId="0" borderId="0" xfId="1" applyFont="1" applyBorder="1"/>
    <xf numFmtId="0" fontId="7" fillId="0" borderId="3" xfId="1" applyFont="1" applyBorder="1" applyAlignment="1">
      <alignment vertical="center"/>
    </xf>
    <xf numFmtId="3" fontId="7" fillId="0" borderId="3" xfId="1" applyNumberFormat="1" applyFont="1" applyFill="1" applyBorder="1" applyAlignment="1">
      <alignment horizontal="right" vertical="center"/>
    </xf>
    <xf numFmtId="0" fontId="6" fillId="0" borderId="0" xfId="1" applyFont="1" applyBorder="1" applyAlignment="1">
      <alignment horizontal="left" vertical="center" indent="1"/>
    </xf>
    <xf numFmtId="10" fontId="6" fillId="0" borderId="0" xfId="1" applyNumberFormat="1" applyFont="1" applyBorder="1" applyAlignment="1">
      <alignment horizontal="left" vertical="center"/>
    </xf>
    <xf numFmtId="3" fontId="7" fillId="0" borderId="0" xfId="1" applyNumberFormat="1" applyFont="1" applyFill="1" applyBorder="1" applyAlignment="1">
      <alignment horizontal="right" vertical="center"/>
    </xf>
    <xf numFmtId="10" fontId="6" fillId="0" borderId="0" xfId="1" applyNumberFormat="1" applyFont="1" applyBorder="1" applyAlignment="1">
      <alignment horizontal="left" vertical="center" wrapText="1"/>
    </xf>
    <xf numFmtId="0" fontId="4" fillId="0" borderId="4" xfId="1" applyFont="1" applyBorder="1" applyAlignment="1">
      <alignment vertical="center"/>
    </xf>
    <xf numFmtId="3" fontId="4" fillId="0" borderId="4" xfId="1" applyNumberFormat="1" applyFont="1" applyFill="1" applyBorder="1" applyAlignment="1">
      <alignment horizontal="right" vertical="center"/>
    </xf>
    <xf numFmtId="0" fontId="4" fillId="0" borderId="0" xfId="1" applyFont="1" applyBorder="1" applyAlignment="1">
      <alignment vertical="center"/>
    </xf>
    <xf numFmtId="165" fontId="4" fillId="0" borderId="0" xfId="1" applyNumberFormat="1" applyFont="1" applyFill="1" applyBorder="1" applyAlignment="1">
      <alignment horizontal="right" vertical="center"/>
    </xf>
    <xf numFmtId="0" fontId="4" fillId="0" borderId="5" xfId="1" applyFont="1" applyBorder="1" applyAlignment="1">
      <alignment vertical="center"/>
    </xf>
    <xf numFmtId="166" fontId="4" fillId="0" borderId="5" xfId="1" applyNumberFormat="1" applyFont="1" applyFill="1" applyBorder="1" applyAlignment="1">
      <alignment horizontal="right" vertical="center"/>
    </xf>
    <xf numFmtId="0" fontId="2" fillId="0" borderId="0" xfId="1" applyFont="1" applyBorder="1" applyAlignment="1">
      <alignment horizontal="left" vertical="center"/>
    </xf>
    <xf numFmtId="0" fontId="1" fillId="0" borderId="0" xfId="1" applyFont="1" applyBorder="1" applyAlignment="1">
      <alignment horizontal="left"/>
    </xf>
    <xf numFmtId="0" fontId="8" fillId="0" borderId="3" xfId="1" applyFont="1" applyBorder="1" applyAlignment="1">
      <alignment horizontal="left" vertical="center"/>
    </xf>
    <xf numFmtId="0" fontId="8" fillId="0" borderId="0" xfId="1" applyFont="1" applyBorder="1" applyAlignment="1">
      <alignment horizontal="left" vertical="center"/>
    </xf>
    <xf numFmtId="0" fontId="4" fillId="0" borderId="4" xfId="1" applyFont="1" applyBorder="1" applyAlignment="1">
      <alignment horizontal="left" vertical="center"/>
    </xf>
    <xf numFmtId="0" fontId="4" fillId="0" borderId="0" xfId="1" applyFont="1" applyBorder="1" applyAlignment="1">
      <alignment horizontal="left" vertical="center"/>
    </xf>
    <xf numFmtId="0" fontId="4" fillId="0" borderId="5" xfId="1" applyFont="1" applyBorder="1" applyAlignment="1">
      <alignment horizontal="left" vertical="center"/>
    </xf>
    <xf numFmtId="0" fontId="0" fillId="0" borderId="0" xfId="0" applyAlignment="1">
      <alignment horizontal="left"/>
    </xf>
    <xf numFmtId="0" fontId="9" fillId="0" borderId="0" xfId="1" applyFont="1" applyBorder="1" applyAlignment="1">
      <alignment vertical="center" wrapText="1"/>
    </xf>
    <xf numFmtId="0" fontId="2" fillId="0" borderId="0" xfId="1" applyFont="1" applyBorder="1" applyAlignment="1">
      <alignment horizontal="right" vertical="center"/>
    </xf>
    <xf numFmtId="164" fontId="3" fillId="0" borderId="0" xfId="1" applyNumberFormat="1" applyFont="1" applyBorder="1" applyAlignment="1">
      <alignment horizontal="right" vertical="center"/>
    </xf>
    <xf numFmtId="0" fontId="1" fillId="0" borderId="0" xfId="1" applyFont="1" applyBorder="1" applyAlignment="1">
      <alignment horizontal="right"/>
    </xf>
    <xf numFmtId="0" fontId="8" fillId="0" borderId="3" xfId="1" applyFont="1" applyBorder="1" applyAlignment="1">
      <alignment horizontal="right" vertical="center"/>
    </xf>
    <xf numFmtId="10" fontId="6" fillId="0" borderId="0" xfId="1" applyNumberFormat="1" applyFont="1" applyBorder="1" applyAlignment="1">
      <alignment horizontal="right" vertical="center"/>
    </xf>
    <xf numFmtId="0" fontId="6" fillId="0" borderId="0" xfId="1" applyFont="1" applyBorder="1" applyAlignment="1">
      <alignment horizontal="right" vertical="center"/>
    </xf>
    <xf numFmtId="0" fontId="8" fillId="0" borderId="0"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0" fillId="0" borderId="0" xfId="0" applyAlignment="1">
      <alignment horizontal="right"/>
    </xf>
    <xf numFmtId="0" fontId="6" fillId="0" borderId="6" xfId="1" applyFont="1" applyBorder="1" applyAlignment="1">
      <alignment horizontal="left" vertical="center" indent="1"/>
    </xf>
    <xf numFmtId="0" fontId="6" fillId="0" borderId="6" xfId="1" applyFont="1" applyBorder="1" applyAlignment="1">
      <alignment horizontal="right" vertical="center"/>
    </xf>
    <xf numFmtId="4" fontId="7" fillId="0" borderId="6" xfId="1" applyNumberFormat="1" applyFont="1" applyFill="1" applyBorder="1" applyAlignment="1">
      <alignment horizontal="right" vertical="center"/>
    </xf>
    <xf numFmtId="4" fontId="6" fillId="0" borderId="6" xfId="1" applyNumberFormat="1" applyFont="1" applyBorder="1" applyAlignment="1">
      <alignment horizontal="left" vertical="center" wrapText="1"/>
    </xf>
    <xf numFmtId="0" fontId="6" fillId="0" borderId="0" xfId="1" applyFont="1" applyBorder="1" applyAlignment="1">
      <alignment horizontal="left" vertical="center" wrapText="1"/>
    </xf>
    <xf numFmtId="0" fontId="6" fillId="0" borderId="1" xfId="1" applyFont="1" applyFill="1" applyBorder="1" applyAlignment="1">
      <alignment horizontal="left" vertical="center"/>
    </xf>
    <xf numFmtId="0" fontId="6" fillId="0" borderId="0" xfId="1" applyFont="1" applyFill="1" applyBorder="1" applyAlignment="1">
      <alignment horizontal="left" vertical="center"/>
    </xf>
    <xf numFmtId="0" fontId="4" fillId="0" borderId="1" xfId="1" applyFont="1" applyFill="1" applyBorder="1" applyAlignment="1">
      <alignment horizontal="right" vertical="center"/>
    </xf>
    <xf numFmtId="0" fontId="4" fillId="0" borderId="0" xfId="1" applyFont="1" applyFill="1" applyBorder="1" applyAlignment="1">
      <alignment horizontal="right" vertical="center"/>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14" fontId="4" fillId="0" borderId="1" xfId="1" applyNumberFormat="1" applyFont="1" applyFill="1" applyBorder="1" applyAlignment="1">
      <alignment horizontal="right" vertical="center"/>
    </xf>
    <xf numFmtId="0" fontId="5" fillId="0" borderId="0" xfId="1" applyNumberFormat="1" applyFont="1" applyFill="1" applyBorder="1" applyAlignment="1">
      <alignment horizontal="right"/>
    </xf>
    <xf numFmtId="0" fontId="10" fillId="0" borderId="0" xfId="1" applyFont="1" applyBorder="1" applyAlignment="1">
      <alignment vertical="center"/>
    </xf>
  </cellXfs>
  <cellStyles count="2">
    <cellStyle name="Normal" xfId="0" builtinId="0"/>
    <cellStyle name="Normale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2709-41DA-8CBF-8A492D0D8442}"/>
              </c:ext>
            </c:extLst>
          </c:dPt>
          <c:dPt>
            <c:idx val="1"/>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3-2709-41DA-8CBF-8A492D0D8442}"/>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5-2709-41DA-8CBF-8A492D0D8442}"/>
              </c:ext>
            </c:extLst>
          </c:dPt>
          <c:dPt>
            <c:idx val="3"/>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7-2709-41DA-8CBF-8A492D0D8442}"/>
              </c:ext>
            </c:extLst>
          </c:dPt>
          <c:dPt>
            <c:idx val="4"/>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9-2709-41DA-8CBF-8A492D0D8442}"/>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B-2709-41DA-8CBF-8A492D0D8442}"/>
              </c:ext>
            </c:extLst>
          </c:dPt>
          <c:dPt>
            <c:idx val="6"/>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D-2709-41DA-8CBF-8A492D0D8442}"/>
              </c:ext>
            </c:extLst>
          </c:dPt>
          <c:dLbls>
            <c:dLbl>
              <c:idx val="0"/>
              <c:layout>
                <c:manualLayout>
                  <c:x val="-0.20654164211181156"/>
                  <c:y val="0.10330961552671195"/>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709-41DA-8CBF-8A492D0D8442}"/>
                </c:ext>
              </c:extLst>
            </c:dLbl>
            <c:dLbl>
              <c:idx val="1"/>
              <c:layout>
                <c:manualLayout>
                  <c:x val="-0.1555266530404692"/>
                  <c:y val="-0.20880422487106481"/>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709-41DA-8CBF-8A492D0D8442}"/>
                </c:ext>
              </c:extLst>
            </c:dLbl>
            <c:dLbl>
              <c:idx val="2"/>
              <c:layout>
                <c:manualLayout>
                  <c:x val="0.20294688756252435"/>
                  <c:y val="-0.14874163066500873"/>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709-41DA-8CBF-8A492D0D8442}"/>
                </c:ext>
              </c:extLst>
            </c:dLbl>
            <c:dLbl>
              <c:idx val="3"/>
              <c:layout>
                <c:manualLayout>
                  <c:x val="0.14612010657812147"/>
                  <c:y val="8.3960369476429181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709-41DA-8CBF-8A492D0D8442}"/>
                </c:ext>
              </c:extLst>
            </c:dLbl>
            <c:dLbl>
              <c:idx val="4"/>
              <c:layout>
                <c:manualLayout>
                  <c:x val="-5.0114013306507867E-2"/>
                  <c:y val="7.782955555030536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709-41DA-8CBF-8A492D0D8442}"/>
                </c:ext>
              </c:extLst>
            </c:dLbl>
            <c:dLbl>
              <c:idx val="5"/>
              <c:layout>
                <c:manualLayout>
                  <c:x val="-5.7567609395214887E-2"/>
                  <c:y val="5.0343660892711241E-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709-41DA-8CBF-8A492D0D844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'30 June 2019'!$B$7:$B$13</c:f>
              <c:strCache>
                <c:ptCount val="7"/>
                <c:pt idx="0">
                  <c:v>PartnerRe</c:v>
                </c:pt>
                <c:pt idx="1">
                  <c:v>Ferrari</c:v>
                </c:pt>
                <c:pt idx="2">
                  <c:v>Fiat Chrysler Automobiles</c:v>
                </c:pt>
                <c:pt idx="3">
                  <c:v>CNH Industrial</c:v>
                </c:pt>
                <c:pt idx="4">
                  <c:v>Juventus Football Club</c:v>
                </c:pt>
                <c:pt idx="5">
                  <c:v>Other investments (a)</c:v>
                </c:pt>
                <c:pt idx="6">
                  <c:v>Other Assets </c:v>
                </c:pt>
              </c:strCache>
            </c:strRef>
          </c:cat>
          <c:val>
            <c:numRef>
              <c:f>'30 June 2019'!$D$7:$D$13</c:f>
              <c:numCache>
                <c:formatCode>#,##0</c:formatCode>
                <c:ptCount val="7"/>
                <c:pt idx="0">
                  <c:v>6722</c:v>
                </c:pt>
                <c:pt idx="1">
                  <c:v>6320</c:v>
                </c:pt>
                <c:pt idx="2">
                  <c:v>5489</c:v>
                </c:pt>
                <c:pt idx="3">
                  <c:v>3305</c:v>
                </c:pt>
                <c:pt idx="4">
                  <c:v>940</c:v>
                </c:pt>
                <c:pt idx="5">
                  <c:v>569</c:v>
                </c:pt>
                <c:pt idx="6">
                  <c:v>953</c:v>
                </c:pt>
              </c:numCache>
            </c:numRef>
          </c:val>
          <c:extLst>
            <c:ext xmlns:c16="http://schemas.microsoft.com/office/drawing/2014/chart" uri="{C3380CC4-5D6E-409C-BE32-E72D297353CC}">
              <c16:uniqueId val="{0000000E-2709-41DA-8CBF-8A492D0D8442}"/>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7-ABCF-43A6-B6D9-CD117EC8D54E}"/>
              </c:ext>
            </c:extLst>
          </c:dPt>
          <c:dPt>
            <c:idx val="1"/>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D-ABCF-43A6-B6D9-CD117EC8D54E}"/>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E-ABCF-43A6-B6D9-CD117EC8D54E}"/>
              </c:ext>
            </c:extLst>
          </c:dPt>
          <c:dPt>
            <c:idx val="3"/>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2-ABCF-43A6-B6D9-CD117EC8D54E}"/>
              </c:ext>
            </c:extLst>
          </c:dPt>
          <c:dPt>
            <c:idx val="4"/>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1-ABCF-43A6-B6D9-CD117EC8D54E}"/>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2-ABCF-43A6-B6D9-CD117EC8D54E}"/>
              </c:ext>
            </c:extLst>
          </c:dPt>
          <c:dPt>
            <c:idx val="6"/>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ABCF-43A6-B6D9-CD117EC8D54E}"/>
              </c:ext>
            </c:extLst>
          </c:dPt>
          <c:dLbls>
            <c:dLbl>
              <c:idx val="0"/>
              <c:layout>
                <c:manualLayout>
                  <c:x val="-0.22456649403936443"/>
                  <c:y val="0.10748821799959214"/>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BCF-43A6-B6D9-CD117EC8D54E}"/>
                </c:ext>
              </c:extLst>
            </c:dLbl>
            <c:dLbl>
              <c:idx val="1"/>
              <c:layout>
                <c:manualLayout>
                  <c:x val="-0.10867157258853904"/>
                  <c:y val="-0.16371930345314648"/>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BCF-43A6-B6D9-CD117EC8D54E}"/>
                </c:ext>
              </c:extLst>
            </c:dLbl>
            <c:dLbl>
              <c:idx val="2"/>
              <c:layout>
                <c:manualLayout>
                  <c:x val="0.19963459326105501"/>
                  <c:y val="-0.1635315652325306"/>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ABCF-43A6-B6D9-CD117EC8D54E}"/>
                </c:ext>
              </c:extLst>
            </c:dLbl>
            <c:dLbl>
              <c:idx val="3"/>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12-ABCF-43A6-B6D9-CD117EC8D54E}"/>
                </c:ext>
              </c:extLst>
            </c:dLbl>
            <c:dLbl>
              <c:idx val="4"/>
              <c:layout>
                <c:manualLayout>
                  <c:x val="-0.11496802830074337"/>
                  <c:y val="7.702578895243024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BCF-43A6-B6D9-CD117EC8D54E}"/>
                </c:ext>
              </c:extLst>
            </c:dLbl>
            <c:dLbl>
              <c:idx val="6"/>
              <c:layout>
                <c:manualLayout>
                  <c:x val="0.11476110189879188"/>
                  <c:y val="2.517182645504256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BCF-43A6-B6D9-CD117EC8D54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'31 December 2018'!$B$7:$B$13</c:f>
              <c:strCache>
                <c:ptCount val="7"/>
                <c:pt idx="0">
                  <c:v>PartnerRe</c:v>
                </c:pt>
                <c:pt idx="1">
                  <c:v>Ferrari</c:v>
                </c:pt>
                <c:pt idx="2">
                  <c:v>Fiat Chrysler Automobiles</c:v>
                </c:pt>
                <c:pt idx="3">
                  <c:v>CNH Industrial</c:v>
                </c:pt>
                <c:pt idx="4">
                  <c:v>Juventus Football Club</c:v>
                </c:pt>
                <c:pt idx="5">
                  <c:v>Other investments (a)</c:v>
                </c:pt>
                <c:pt idx="6">
                  <c:v>Other Assets </c:v>
                </c:pt>
              </c:strCache>
            </c:strRef>
          </c:cat>
          <c:val>
            <c:numRef>
              <c:f>'31 December 2018'!$D$7:$D$13</c:f>
              <c:numCache>
                <c:formatCode>#,##0</c:formatCode>
                <c:ptCount val="7"/>
                <c:pt idx="0">
                  <c:v>6681</c:v>
                </c:pt>
                <c:pt idx="1">
                  <c:v>3846</c:v>
                </c:pt>
                <c:pt idx="2">
                  <c:v>5710</c:v>
                </c:pt>
                <c:pt idx="3">
                  <c:v>2878</c:v>
                </c:pt>
                <c:pt idx="4">
                  <c:v>696</c:v>
                </c:pt>
                <c:pt idx="5">
                  <c:v>515</c:v>
                </c:pt>
                <c:pt idx="6">
                  <c:v>434</c:v>
                </c:pt>
              </c:numCache>
            </c:numRef>
          </c:val>
          <c:extLst>
            <c:ext xmlns:c16="http://schemas.microsoft.com/office/drawing/2014/chart" uri="{C3380CC4-5D6E-409C-BE32-E72D297353CC}">
              <c16:uniqueId val="{00000000-ABCF-43A6-B6D9-CD117EC8D54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1171990</xdr:colOff>
      <xdr:row>31</xdr:row>
      <xdr:rowOff>181391</xdr:rowOff>
    </xdr:from>
    <xdr:to>
      <xdr:col>4</xdr:col>
      <xdr:colOff>2015435</xdr:colOff>
      <xdr:row>59</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882098</xdr:colOff>
      <xdr:row>31</xdr:row>
      <xdr:rowOff>98565</xdr:rowOff>
    </xdr:from>
    <xdr:to>
      <xdr:col>4</xdr:col>
      <xdr:colOff>1725543</xdr:colOff>
      <xdr:row>58</xdr:row>
      <xdr:rowOff>96632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showGridLines="0" zoomScale="46" zoomScaleNormal="46" workbookViewId="0">
      <selection activeCell="M22" sqref="M22"/>
    </sheetView>
  </sheetViews>
  <sheetFormatPr defaultRowHeight="14.5" x14ac:dyDescent="0.35"/>
  <cols>
    <col min="2" max="2" width="48.1796875" customWidth="1"/>
    <col min="3" max="3" width="17.90625" style="33" bestFit="1" customWidth="1"/>
    <col min="4" max="4" width="15.6328125" style="33" customWidth="1"/>
    <col min="5" max="5" width="64.54296875" style="21" bestFit="1" customWidth="1"/>
    <col min="7" max="7" width="48.1796875" customWidth="1"/>
    <col min="8" max="8" width="17.90625" style="33" bestFit="1" customWidth="1"/>
    <col min="9" max="9" width="15.6328125" style="33" customWidth="1"/>
    <col min="10" max="10" width="64.54296875" style="21" bestFit="1" customWidth="1"/>
  </cols>
  <sheetData>
    <row r="2" spans="2:10" ht="18" x14ac:dyDescent="0.35">
      <c r="B2" s="47" t="s">
        <v>21</v>
      </c>
      <c r="C2" s="23"/>
      <c r="D2" s="23"/>
      <c r="E2" s="14"/>
      <c r="G2" s="10"/>
      <c r="H2" s="23"/>
      <c r="I2" s="23"/>
      <c r="J2" s="14"/>
    </row>
    <row r="3" spans="2:10" ht="17.5" x14ac:dyDescent="0.35">
      <c r="B3" s="1"/>
      <c r="C3" s="25"/>
      <c r="D3" s="23"/>
      <c r="E3" s="15"/>
      <c r="G3" s="1"/>
      <c r="H3" s="25"/>
      <c r="I3" s="23"/>
      <c r="J3" s="15"/>
    </row>
    <row r="4" spans="2:10" ht="14.5" customHeight="1" x14ac:dyDescent="0.35">
      <c r="B4" s="39" t="s">
        <v>25</v>
      </c>
      <c r="C4" s="41" t="s">
        <v>0</v>
      </c>
      <c r="D4" s="45" t="s">
        <v>2</v>
      </c>
      <c r="E4" s="43" t="s">
        <v>1</v>
      </c>
      <c r="G4" s="39" t="s">
        <v>22</v>
      </c>
      <c r="H4" s="41" t="s">
        <v>0</v>
      </c>
      <c r="I4" s="45" t="s">
        <v>2</v>
      </c>
      <c r="J4" s="43" t="s">
        <v>1</v>
      </c>
    </row>
    <row r="5" spans="2:10" ht="14.5" customHeight="1" x14ac:dyDescent="0.35">
      <c r="B5" s="40"/>
      <c r="C5" s="42"/>
      <c r="D5" s="46"/>
      <c r="E5" s="44"/>
      <c r="G5" s="40"/>
      <c r="H5" s="42"/>
      <c r="I5" s="46"/>
      <c r="J5" s="44"/>
    </row>
    <row r="6" spans="2:10" ht="20" customHeight="1" x14ac:dyDescent="0.35">
      <c r="B6" s="2" t="s">
        <v>4</v>
      </c>
      <c r="C6" s="26"/>
      <c r="D6" s="3">
        <f>SUM(D7:D12)</f>
        <v>23345</v>
      </c>
      <c r="E6" s="16"/>
      <c r="G6" s="2" t="s">
        <v>4</v>
      </c>
      <c r="H6" s="26"/>
      <c r="I6" s="3">
        <v>26568</v>
      </c>
      <c r="J6" s="16"/>
    </row>
    <row r="7" spans="2:10" ht="20" customHeight="1" x14ac:dyDescent="0.35">
      <c r="B7" s="4" t="s">
        <v>5</v>
      </c>
      <c r="C7" s="27">
        <v>1</v>
      </c>
      <c r="D7" s="6">
        <v>6722</v>
      </c>
      <c r="E7" s="5" t="s">
        <v>6</v>
      </c>
      <c r="G7" s="4" t="s">
        <v>5</v>
      </c>
      <c r="H7" s="27">
        <v>1</v>
      </c>
      <c r="I7" s="6">
        <v>7650</v>
      </c>
      <c r="J7" s="5" t="s">
        <v>6</v>
      </c>
    </row>
    <row r="8" spans="2:10" ht="20" customHeight="1" x14ac:dyDescent="0.35">
      <c r="B8" s="4" t="s">
        <v>7</v>
      </c>
      <c r="C8" s="27">
        <v>0.2291</v>
      </c>
      <c r="D8" s="6">
        <v>6320</v>
      </c>
      <c r="E8" s="5" t="s">
        <v>8</v>
      </c>
      <c r="G8" s="4" t="s">
        <v>7</v>
      </c>
      <c r="H8" s="27">
        <v>0.2291</v>
      </c>
      <c r="I8" s="6">
        <v>7192</v>
      </c>
      <c r="J8" s="5" t="s">
        <v>8</v>
      </c>
    </row>
    <row r="9" spans="2:10" ht="20" customHeight="1" x14ac:dyDescent="0.35">
      <c r="B9" s="4" t="s">
        <v>9</v>
      </c>
      <c r="C9" s="27">
        <v>0.28670000000000001</v>
      </c>
      <c r="D9" s="6">
        <v>5489</v>
      </c>
      <c r="E9" s="5" t="s">
        <v>8</v>
      </c>
      <c r="G9" s="4" t="s">
        <v>9</v>
      </c>
      <c r="H9" s="27">
        <v>0.28670000000000001</v>
      </c>
      <c r="I9" s="6">
        <v>6247</v>
      </c>
      <c r="J9" s="5" t="s">
        <v>8</v>
      </c>
    </row>
    <row r="10" spans="2:10" ht="20" customHeight="1" x14ac:dyDescent="0.35">
      <c r="B10" s="4" t="s">
        <v>10</v>
      </c>
      <c r="C10" s="27">
        <v>0.26889999999999997</v>
      </c>
      <c r="D10" s="6">
        <v>3305</v>
      </c>
      <c r="E10" s="5" t="s">
        <v>8</v>
      </c>
      <c r="G10" s="4" t="s">
        <v>10</v>
      </c>
      <c r="H10" s="27">
        <v>0.26889999999999997</v>
      </c>
      <c r="I10" s="6">
        <v>3761</v>
      </c>
      <c r="J10" s="5" t="s">
        <v>8</v>
      </c>
    </row>
    <row r="11" spans="2:10" ht="20" customHeight="1" x14ac:dyDescent="0.35">
      <c r="B11" s="4" t="s">
        <v>11</v>
      </c>
      <c r="C11" s="27">
        <v>0.63770000000000004</v>
      </c>
      <c r="D11" s="6">
        <v>940</v>
      </c>
      <c r="E11" s="5" t="s">
        <v>8</v>
      </c>
      <c r="G11" s="4" t="s">
        <v>11</v>
      </c>
      <c r="H11" s="27">
        <v>0.63770000000000004</v>
      </c>
      <c r="I11" s="6">
        <v>1070</v>
      </c>
      <c r="J11" s="5" t="s">
        <v>8</v>
      </c>
    </row>
    <row r="12" spans="2:10" ht="20" customHeight="1" x14ac:dyDescent="0.35">
      <c r="B12" s="4" t="s">
        <v>12</v>
      </c>
      <c r="C12" s="28"/>
      <c r="D12" s="6">
        <v>569</v>
      </c>
      <c r="E12" s="7" t="s">
        <v>13</v>
      </c>
      <c r="G12" s="4" t="s">
        <v>12</v>
      </c>
      <c r="H12" s="28"/>
      <c r="I12" s="6">
        <v>648</v>
      </c>
      <c r="J12" s="7" t="s">
        <v>13</v>
      </c>
    </row>
    <row r="13" spans="2:10" ht="20" customHeight="1" x14ac:dyDescent="0.35">
      <c r="B13" s="2" t="s">
        <v>14</v>
      </c>
      <c r="C13" s="26"/>
      <c r="D13" s="3">
        <f>SUM(D14:D15)</f>
        <v>953</v>
      </c>
      <c r="E13" s="16"/>
      <c r="G13" s="2" t="s">
        <v>14</v>
      </c>
      <c r="H13" s="26"/>
      <c r="I13" s="3">
        <v>1084.030040573072</v>
      </c>
      <c r="J13" s="16"/>
    </row>
    <row r="14" spans="2:10" ht="20" customHeight="1" x14ac:dyDescent="0.35">
      <c r="B14" s="4" t="s">
        <v>15</v>
      </c>
      <c r="C14" s="29"/>
      <c r="D14" s="6">
        <v>792</v>
      </c>
      <c r="E14" s="17"/>
      <c r="G14" s="4" t="s">
        <v>15</v>
      </c>
      <c r="H14" s="29"/>
      <c r="I14" s="6">
        <v>901</v>
      </c>
      <c r="J14" s="17"/>
    </row>
    <row r="15" spans="2:10" ht="20" customHeight="1" x14ac:dyDescent="0.35">
      <c r="B15" s="4" t="s">
        <v>16</v>
      </c>
      <c r="C15" s="29"/>
      <c r="D15" s="6">
        <v>161</v>
      </c>
      <c r="E15" s="17"/>
      <c r="G15" s="4" t="s">
        <v>16</v>
      </c>
      <c r="H15" s="29"/>
      <c r="I15" s="6">
        <v>183.030040573072</v>
      </c>
      <c r="J15" s="17"/>
    </row>
    <row r="16" spans="2:10" ht="20" customHeight="1" thickBot="1" x14ac:dyDescent="0.4">
      <c r="B16" s="8" t="s">
        <v>17</v>
      </c>
      <c r="C16" s="30"/>
      <c r="D16" s="9">
        <f>D6+D13</f>
        <v>24298</v>
      </c>
      <c r="E16" s="18"/>
      <c r="G16" s="8" t="s">
        <v>17</v>
      </c>
      <c r="H16" s="30"/>
      <c r="I16" s="9">
        <v>27652.03004057307</v>
      </c>
      <c r="J16" s="18"/>
    </row>
    <row r="17" spans="2:10" ht="20" customHeight="1" x14ac:dyDescent="0.35">
      <c r="B17" s="10" t="s">
        <v>18</v>
      </c>
      <c r="C17" s="31"/>
      <c r="D17" s="11">
        <v>-3313</v>
      </c>
      <c r="E17" s="19"/>
      <c r="G17" s="10" t="s">
        <v>18</v>
      </c>
      <c r="H17" s="31"/>
      <c r="I17" s="11">
        <v>-3769.8168837291114</v>
      </c>
      <c r="J17" s="19"/>
    </row>
    <row r="18" spans="2:10" ht="20" customHeight="1" thickBot="1" x14ac:dyDescent="0.4">
      <c r="B18" s="8" t="s">
        <v>19</v>
      </c>
      <c r="C18" s="30"/>
      <c r="D18" s="9">
        <f>SUM(D16:D17)</f>
        <v>20985</v>
      </c>
      <c r="E18" s="18"/>
      <c r="G18" s="8" t="s">
        <v>19</v>
      </c>
      <c r="H18" s="30"/>
      <c r="I18" s="9">
        <v>23882.213156843958</v>
      </c>
      <c r="J18" s="18"/>
    </row>
    <row r="19" spans="2:10" ht="20" customHeight="1" x14ac:dyDescent="0.35">
      <c r="B19" s="34" t="s">
        <v>24</v>
      </c>
      <c r="C19" s="35"/>
      <c r="D19" s="36">
        <v>236.307604</v>
      </c>
      <c r="E19" s="37"/>
      <c r="G19" s="34" t="s">
        <v>24</v>
      </c>
      <c r="H19" s="35"/>
      <c r="I19" s="36">
        <v>236.307604</v>
      </c>
      <c r="J19" s="37"/>
    </row>
    <row r="20" spans="2:10" ht="20" customHeight="1" thickBot="1" x14ac:dyDescent="0.4">
      <c r="B20" s="12" t="s">
        <v>20</v>
      </c>
      <c r="C20" s="32"/>
      <c r="D20" s="13">
        <f>D18/D19</f>
        <v>88.803744123274171</v>
      </c>
      <c r="E20" s="20"/>
      <c r="G20" s="12" t="s">
        <v>23</v>
      </c>
      <c r="H20" s="32"/>
      <c r="I20" s="13">
        <f>I18/I19</f>
        <v>101.06409084002205</v>
      </c>
      <c r="J20" s="20"/>
    </row>
    <row r="21" spans="2:10" ht="15.5" customHeight="1" x14ac:dyDescent="0.35"/>
    <row r="22" spans="2:10" ht="91" customHeight="1" x14ac:dyDescent="0.35">
      <c r="B22" s="38" t="s">
        <v>28</v>
      </c>
      <c r="C22" s="38"/>
      <c r="D22" s="38"/>
      <c r="E22" s="38"/>
      <c r="F22" s="22"/>
      <c r="G22" s="38" t="s">
        <v>29</v>
      </c>
      <c r="H22" s="38"/>
      <c r="I22" s="38"/>
      <c r="J22" s="38"/>
    </row>
    <row r="23" spans="2:10" ht="23" customHeight="1" x14ac:dyDescent="0.35">
      <c r="B23" s="38" t="s">
        <v>26</v>
      </c>
      <c r="C23" s="38"/>
      <c r="D23" s="38"/>
      <c r="E23" s="38"/>
      <c r="F23" s="22"/>
      <c r="G23" s="38" t="s">
        <v>27</v>
      </c>
      <c r="H23" s="38"/>
      <c r="I23" s="38"/>
      <c r="J23" s="38"/>
    </row>
    <row r="24" spans="2:10" ht="31.5" customHeight="1" x14ac:dyDescent="0.35">
      <c r="B24" s="38" t="s">
        <v>30</v>
      </c>
      <c r="C24" s="38"/>
      <c r="D24" s="38"/>
      <c r="E24" s="38"/>
      <c r="F24" s="22"/>
      <c r="G24" s="38" t="s">
        <v>30</v>
      </c>
      <c r="H24" s="38"/>
      <c r="I24" s="38"/>
      <c r="J24" s="38"/>
    </row>
    <row r="25" spans="2:10" x14ac:dyDescent="0.35">
      <c r="B25" s="21"/>
    </row>
    <row r="29" spans="2:10" ht="20" customHeight="1" x14ac:dyDescent="0.35">
      <c r="B29" s="47" t="s">
        <v>31</v>
      </c>
      <c r="C29" s="23"/>
    </row>
    <row r="30" spans="2:10" ht="20" customHeight="1" x14ac:dyDescent="0.35"/>
    <row r="31" spans="2:10" ht="20" customHeight="1" x14ac:dyDescent="0.35"/>
    <row r="32" spans="2:10" ht="20" customHeight="1" x14ac:dyDescent="0.35"/>
    <row r="33" spans="6:6" ht="20" customHeight="1" x14ac:dyDescent="0.35"/>
    <row r="34" spans="6:6" ht="20" customHeight="1" x14ac:dyDescent="0.35"/>
    <row r="35" spans="6:6" ht="20" customHeight="1" x14ac:dyDescent="0.35"/>
    <row r="36" spans="6:6" ht="20" customHeight="1" x14ac:dyDescent="0.35"/>
    <row r="37" spans="6:6" ht="20" customHeight="1" x14ac:dyDescent="0.35"/>
    <row r="38" spans="6:6" ht="20" customHeight="1" x14ac:dyDescent="0.35"/>
    <row r="39" spans="6:6" ht="20" customHeight="1" x14ac:dyDescent="0.35"/>
    <row r="40" spans="6:6" ht="20" customHeight="1" x14ac:dyDescent="0.35"/>
    <row r="41" spans="6:6" ht="20" customHeight="1" x14ac:dyDescent="0.35"/>
    <row r="42" spans="6:6" ht="20" customHeight="1" x14ac:dyDescent="0.35"/>
    <row r="44" spans="6:6" ht="44" customHeight="1" x14ac:dyDescent="0.35">
      <c r="F44" s="22"/>
    </row>
    <row r="45" spans="6:6" ht="23" customHeight="1" x14ac:dyDescent="0.35">
      <c r="F45" s="22"/>
    </row>
    <row r="46" spans="6:6" ht="31.5" customHeight="1" x14ac:dyDescent="0.35">
      <c r="F46" s="22"/>
    </row>
  </sheetData>
  <mergeCells count="14">
    <mergeCell ref="B23:E23"/>
    <mergeCell ref="G23:J23"/>
    <mergeCell ref="B24:E24"/>
    <mergeCell ref="G24:J24"/>
    <mergeCell ref="H4:H5"/>
    <mergeCell ref="I4:I5"/>
    <mergeCell ref="J4:J5"/>
    <mergeCell ref="B22:E22"/>
    <mergeCell ref="G22:J22"/>
    <mergeCell ref="B4:B5"/>
    <mergeCell ref="C4:C5"/>
    <mergeCell ref="D4:D5"/>
    <mergeCell ref="E4:E5"/>
    <mergeCell ref="G4:G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6"/>
  <sheetViews>
    <sheetView showGridLines="0" tabSelected="1" zoomScale="46" zoomScaleNormal="46" workbookViewId="0">
      <selection activeCell="E43" sqref="E43"/>
    </sheetView>
  </sheetViews>
  <sheetFormatPr defaultRowHeight="14.5" x14ac:dyDescent="0.35"/>
  <cols>
    <col min="2" max="2" width="48.1796875" customWidth="1"/>
    <col min="3" max="3" width="17.90625" style="33" bestFit="1" customWidth="1"/>
    <col min="4" max="4" width="15.6328125" style="33" customWidth="1"/>
    <col min="5" max="5" width="64.54296875" style="21" bestFit="1" customWidth="1"/>
    <col min="7" max="7" width="48.1796875" customWidth="1"/>
    <col min="8" max="8" width="17.90625" style="33" bestFit="1" customWidth="1"/>
    <col min="9" max="9" width="15.6328125" style="33" customWidth="1"/>
    <col min="10" max="10" width="64.54296875" style="21" bestFit="1" customWidth="1"/>
  </cols>
  <sheetData>
    <row r="2" spans="2:10" ht="18" x14ac:dyDescent="0.35">
      <c r="B2" s="47" t="s">
        <v>21</v>
      </c>
      <c r="C2" s="23"/>
      <c r="D2" s="24"/>
      <c r="E2" s="14"/>
      <c r="G2" s="10"/>
      <c r="H2" s="23"/>
      <c r="I2" s="24"/>
      <c r="J2" s="14"/>
    </row>
    <row r="3" spans="2:10" x14ac:dyDescent="0.35">
      <c r="B3" s="1"/>
      <c r="C3" s="25"/>
      <c r="D3" s="25"/>
      <c r="E3" s="15"/>
      <c r="G3" s="1"/>
      <c r="H3" s="25"/>
      <c r="I3" s="25"/>
      <c r="J3" s="15"/>
    </row>
    <row r="4" spans="2:10" ht="14.5" customHeight="1" x14ac:dyDescent="0.35">
      <c r="B4" s="39" t="s">
        <v>25</v>
      </c>
      <c r="C4" s="41" t="s">
        <v>0</v>
      </c>
      <c r="D4" s="45" t="s">
        <v>3</v>
      </c>
      <c r="E4" s="43" t="s">
        <v>1</v>
      </c>
      <c r="G4" s="39" t="s">
        <v>22</v>
      </c>
      <c r="H4" s="41" t="s">
        <v>0</v>
      </c>
      <c r="I4" s="45" t="s">
        <v>3</v>
      </c>
      <c r="J4" s="43" t="s">
        <v>1</v>
      </c>
    </row>
    <row r="5" spans="2:10" ht="14.5" customHeight="1" x14ac:dyDescent="0.35">
      <c r="B5" s="40"/>
      <c r="C5" s="42"/>
      <c r="D5" s="46"/>
      <c r="E5" s="44"/>
      <c r="G5" s="40"/>
      <c r="H5" s="42"/>
      <c r="I5" s="46"/>
      <c r="J5" s="44"/>
    </row>
    <row r="6" spans="2:10" ht="20" customHeight="1" x14ac:dyDescent="0.35">
      <c r="B6" s="2" t="s">
        <v>4</v>
      </c>
      <c r="C6" s="26"/>
      <c r="D6" s="3">
        <f>SUM(D7:D12)</f>
        <v>20326</v>
      </c>
      <c r="E6" s="16"/>
      <c r="G6" s="2" t="s">
        <v>4</v>
      </c>
      <c r="H6" s="26"/>
      <c r="I6" s="3">
        <v>23276</v>
      </c>
      <c r="J6" s="16"/>
    </row>
    <row r="7" spans="2:10" ht="20" customHeight="1" x14ac:dyDescent="0.35">
      <c r="B7" s="4" t="s">
        <v>5</v>
      </c>
      <c r="C7" s="27">
        <v>1</v>
      </c>
      <c r="D7" s="6">
        <v>6681</v>
      </c>
      <c r="E7" s="5" t="s">
        <v>6</v>
      </c>
      <c r="G7" s="4" t="s">
        <v>5</v>
      </c>
      <c r="H7" s="27">
        <v>1</v>
      </c>
      <c r="I7" s="6">
        <v>7650</v>
      </c>
      <c r="J7" s="5" t="s">
        <v>6</v>
      </c>
    </row>
    <row r="8" spans="2:10" ht="20" customHeight="1" x14ac:dyDescent="0.35">
      <c r="B8" s="4" t="s">
        <v>7</v>
      </c>
      <c r="C8" s="27">
        <v>0.2291</v>
      </c>
      <c r="D8" s="6">
        <v>3846</v>
      </c>
      <c r="E8" s="5" t="s">
        <v>8</v>
      </c>
      <c r="G8" s="4" t="s">
        <v>7</v>
      </c>
      <c r="H8" s="27">
        <v>0.2291</v>
      </c>
      <c r="I8" s="6">
        <v>4404</v>
      </c>
      <c r="J8" s="5" t="s">
        <v>8</v>
      </c>
    </row>
    <row r="9" spans="2:10" ht="20" customHeight="1" x14ac:dyDescent="0.35">
      <c r="B9" s="4" t="s">
        <v>9</v>
      </c>
      <c r="C9" s="27">
        <v>0.28670000000000001</v>
      </c>
      <c r="D9" s="6">
        <v>5710</v>
      </c>
      <c r="E9" s="5" t="s">
        <v>8</v>
      </c>
      <c r="G9" s="4" t="s">
        <v>9</v>
      </c>
      <c r="H9" s="27">
        <v>0.28670000000000001</v>
      </c>
      <c r="I9" s="6">
        <v>6538</v>
      </c>
      <c r="J9" s="5" t="s">
        <v>8</v>
      </c>
    </row>
    <row r="10" spans="2:10" ht="20" customHeight="1" x14ac:dyDescent="0.35">
      <c r="B10" s="4" t="s">
        <v>10</v>
      </c>
      <c r="C10" s="27">
        <v>0.26889999999999997</v>
      </c>
      <c r="D10" s="6">
        <v>2878</v>
      </c>
      <c r="E10" s="5" t="s">
        <v>8</v>
      </c>
      <c r="G10" s="4" t="s">
        <v>10</v>
      </c>
      <c r="H10" s="27">
        <v>0.26889999999999997</v>
      </c>
      <c r="I10" s="6">
        <v>3296</v>
      </c>
      <c r="J10" s="5" t="s">
        <v>8</v>
      </c>
    </row>
    <row r="11" spans="2:10" ht="20" customHeight="1" x14ac:dyDescent="0.35">
      <c r="B11" s="4" t="s">
        <v>11</v>
      </c>
      <c r="C11" s="27">
        <v>0.63770000000000004</v>
      </c>
      <c r="D11" s="6">
        <v>696</v>
      </c>
      <c r="E11" s="5" t="s">
        <v>8</v>
      </c>
      <c r="G11" s="4" t="s">
        <v>11</v>
      </c>
      <c r="H11" s="27">
        <v>0.63770000000000004</v>
      </c>
      <c r="I11" s="6">
        <v>797</v>
      </c>
      <c r="J11" s="5" t="s">
        <v>8</v>
      </c>
    </row>
    <row r="12" spans="2:10" ht="20" customHeight="1" x14ac:dyDescent="0.35">
      <c r="B12" s="4" t="s">
        <v>12</v>
      </c>
      <c r="C12" s="28"/>
      <c r="D12" s="6">
        <v>515</v>
      </c>
      <c r="E12" s="7" t="s">
        <v>13</v>
      </c>
      <c r="G12" s="4" t="s">
        <v>12</v>
      </c>
      <c r="H12" s="28"/>
      <c r="I12" s="6">
        <v>591</v>
      </c>
      <c r="J12" s="7" t="s">
        <v>13</v>
      </c>
    </row>
    <row r="13" spans="2:10" ht="20" customHeight="1" x14ac:dyDescent="0.35">
      <c r="B13" s="2" t="s">
        <v>14</v>
      </c>
      <c r="C13" s="26"/>
      <c r="D13" s="3">
        <f>SUM(D14:D15)</f>
        <v>434</v>
      </c>
      <c r="E13" s="16"/>
      <c r="G13" s="2" t="s">
        <v>14</v>
      </c>
      <c r="H13" s="26"/>
      <c r="I13" s="3">
        <v>497</v>
      </c>
      <c r="J13" s="16"/>
    </row>
    <row r="14" spans="2:10" ht="20" customHeight="1" x14ac:dyDescent="0.35">
      <c r="B14" s="4" t="s">
        <v>15</v>
      </c>
      <c r="C14" s="29"/>
      <c r="D14" s="6">
        <v>267</v>
      </c>
      <c r="E14" s="17"/>
      <c r="G14" s="4" t="s">
        <v>15</v>
      </c>
      <c r="H14" s="29"/>
      <c r="I14" s="6">
        <v>306</v>
      </c>
      <c r="J14" s="17"/>
    </row>
    <row r="15" spans="2:10" ht="20" customHeight="1" x14ac:dyDescent="0.35">
      <c r="B15" s="4" t="s">
        <v>16</v>
      </c>
      <c r="C15" s="29"/>
      <c r="D15" s="6">
        <v>167</v>
      </c>
      <c r="E15" s="17"/>
      <c r="G15" s="4" t="s">
        <v>16</v>
      </c>
      <c r="H15" s="29"/>
      <c r="I15" s="6">
        <v>191</v>
      </c>
      <c r="J15" s="17"/>
    </row>
    <row r="16" spans="2:10" ht="20" customHeight="1" thickBot="1" x14ac:dyDescent="0.4">
      <c r="B16" s="8" t="s">
        <v>17</v>
      </c>
      <c r="C16" s="30"/>
      <c r="D16" s="9">
        <f>D6+D13</f>
        <v>20760</v>
      </c>
      <c r="E16" s="18"/>
      <c r="G16" s="8" t="s">
        <v>17</v>
      </c>
      <c r="H16" s="30"/>
      <c r="I16" s="9">
        <v>23773</v>
      </c>
      <c r="J16" s="18"/>
    </row>
    <row r="17" spans="2:10" ht="20" customHeight="1" x14ac:dyDescent="0.35">
      <c r="B17" s="10" t="s">
        <v>18</v>
      </c>
      <c r="C17" s="31"/>
      <c r="D17" s="11">
        <v>-3522</v>
      </c>
      <c r="E17" s="19"/>
      <c r="G17" s="10" t="s">
        <v>18</v>
      </c>
      <c r="H17" s="31"/>
      <c r="I17" s="11">
        <v>-4033</v>
      </c>
      <c r="J17" s="19"/>
    </row>
    <row r="18" spans="2:10" ht="20" customHeight="1" thickBot="1" x14ac:dyDescent="0.4">
      <c r="B18" s="8" t="s">
        <v>19</v>
      </c>
      <c r="C18" s="30"/>
      <c r="D18" s="9">
        <f>SUM(D16:D17)</f>
        <v>17238</v>
      </c>
      <c r="E18" s="18"/>
      <c r="G18" s="8" t="s">
        <v>19</v>
      </c>
      <c r="H18" s="30"/>
      <c r="I18" s="9">
        <v>19740</v>
      </c>
      <c r="J18" s="18"/>
    </row>
    <row r="19" spans="2:10" ht="20" customHeight="1" x14ac:dyDescent="0.35">
      <c r="B19" s="34" t="s">
        <v>24</v>
      </c>
      <c r="C19" s="35"/>
      <c r="D19" s="36">
        <v>239.76849000000001</v>
      </c>
      <c r="E19" s="37"/>
      <c r="G19" s="34" t="s">
        <v>24</v>
      </c>
      <c r="H19" s="35"/>
      <c r="I19" s="36">
        <v>239.76849000000001</v>
      </c>
      <c r="J19" s="37"/>
    </row>
    <row r="20" spans="2:10" ht="20" customHeight="1" thickBot="1" x14ac:dyDescent="0.4">
      <c r="B20" s="12" t="s">
        <v>20</v>
      </c>
      <c r="C20" s="32"/>
      <c r="D20" s="13">
        <f>D18/D19</f>
        <v>71.894351088418659</v>
      </c>
      <c r="E20" s="20"/>
      <c r="G20" s="12" t="s">
        <v>23</v>
      </c>
      <c r="H20" s="32"/>
      <c r="I20" s="13">
        <f>I18/I19</f>
        <v>82.32941701388701</v>
      </c>
      <c r="J20" s="20"/>
    </row>
    <row r="21" spans="2:10" ht="15.5" customHeight="1" x14ac:dyDescent="0.35"/>
    <row r="22" spans="2:10" ht="91" customHeight="1" x14ac:dyDescent="0.35">
      <c r="B22" s="38" t="s">
        <v>32</v>
      </c>
      <c r="C22" s="38"/>
      <c r="D22" s="38"/>
      <c r="E22" s="38"/>
      <c r="F22" s="22"/>
      <c r="G22" s="38" t="s">
        <v>34</v>
      </c>
      <c r="H22" s="38"/>
      <c r="I22" s="38"/>
      <c r="J22" s="38"/>
    </row>
    <row r="23" spans="2:10" ht="23" customHeight="1" x14ac:dyDescent="0.35">
      <c r="B23" s="38" t="s">
        <v>26</v>
      </c>
      <c r="C23" s="38"/>
      <c r="D23" s="38"/>
      <c r="E23" s="38"/>
      <c r="F23" s="22"/>
      <c r="G23" s="38" t="s">
        <v>27</v>
      </c>
      <c r="H23" s="38"/>
      <c r="I23" s="38"/>
      <c r="J23" s="38"/>
    </row>
    <row r="24" spans="2:10" ht="31.5" customHeight="1" x14ac:dyDescent="0.35">
      <c r="B24" s="38" t="s">
        <v>33</v>
      </c>
      <c r="C24" s="38"/>
      <c r="D24" s="38"/>
      <c r="E24" s="38"/>
      <c r="F24" s="22"/>
      <c r="G24" s="38" t="s">
        <v>33</v>
      </c>
      <c r="H24" s="38"/>
      <c r="I24" s="38"/>
      <c r="J24" s="38"/>
    </row>
    <row r="25" spans="2:10" x14ac:dyDescent="0.35">
      <c r="B25" s="21"/>
    </row>
    <row r="29" spans="2:10" ht="20" customHeight="1" x14ac:dyDescent="0.35">
      <c r="B29" s="47" t="s">
        <v>31</v>
      </c>
    </row>
    <row r="30" spans="2:10" ht="20" customHeight="1" x14ac:dyDescent="0.35"/>
    <row r="31" spans="2:10" ht="20" customHeight="1" x14ac:dyDescent="0.35"/>
    <row r="32" spans="2:10" ht="20" customHeight="1" x14ac:dyDescent="0.35"/>
    <row r="33" spans="6:6" ht="20" customHeight="1" x14ac:dyDescent="0.35"/>
    <row r="34" spans="6:6" ht="20" customHeight="1" x14ac:dyDescent="0.35"/>
    <row r="35" spans="6:6" ht="20" customHeight="1" x14ac:dyDescent="0.35"/>
    <row r="36" spans="6:6" ht="20" customHeight="1" x14ac:dyDescent="0.35"/>
    <row r="37" spans="6:6" ht="20" customHeight="1" x14ac:dyDescent="0.35"/>
    <row r="38" spans="6:6" ht="20" customHeight="1" x14ac:dyDescent="0.35"/>
    <row r="39" spans="6:6" ht="20" customHeight="1" x14ac:dyDescent="0.35"/>
    <row r="40" spans="6:6" ht="20" customHeight="1" x14ac:dyDescent="0.35"/>
    <row r="41" spans="6:6" ht="20" customHeight="1" x14ac:dyDescent="0.35"/>
    <row r="42" spans="6:6" ht="20" customHeight="1" x14ac:dyDescent="0.35"/>
    <row r="44" spans="6:6" ht="44" customHeight="1" x14ac:dyDescent="0.35">
      <c r="F44" s="22"/>
    </row>
    <row r="45" spans="6:6" ht="23" customHeight="1" x14ac:dyDescent="0.35">
      <c r="F45" s="22"/>
    </row>
    <row r="46" spans="6:6" ht="31.5" customHeight="1" x14ac:dyDescent="0.35">
      <c r="F46" s="22"/>
    </row>
  </sheetData>
  <mergeCells count="14">
    <mergeCell ref="B22:E22"/>
    <mergeCell ref="B23:E23"/>
    <mergeCell ref="B24:E24"/>
    <mergeCell ref="B4:B5"/>
    <mergeCell ref="C4:C5"/>
    <mergeCell ref="E4:E5"/>
    <mergeCell ref="D4:D5"/>
    <mergeCell ref="G23:J23"/>
    <mergeCell ref="G24:J24"/>
    <mergeCell ref="G22:J22"/>
    <mergeCell ref="G4:G5"/>
    <mergeCell ref="H4:H5"/>
    <mergeCell ref="J4:J5"/>
    <mergeCell ref="I4: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30 June 2019</vt:lpstr>
      <vt:lpstr>31 December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2019-11-01T08:44:36Z</dcterms:created>
  <dcterms:modified xsi:type="dcterms:W3CDTF">2019-11-10T20:04:29Z</dcterms:modified>
</cp:coreProperties>
</file>